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ern.varde.dk\dfs\Home\ssre\appl\"/>
    </mc:Choice>
  </mc:AlternateContent>
  <bookViews>
    <workbookView xWindow="120" yWindow="90" windowWidth="15600" windowHeight="8250"/>
  </bookViews>
  <sheets>
    <sheet name="Ark1" sheetId="1" r:id="rId1"/>
    <sheet name="Ark2" sheetId="2" r:id="rId2"/>
    <sheet name="Ark3" sheetId="3" r:id="rId3"/>
  </sheets>
  <calcPr calcId="152511"/>
</workbook>
</file>

<file path=xl/calcChain.xml><?xml version="1.0" encoding="utf-8"?>
<calcChain xmlns="http://schemas.openxmlformats.org/spreadsheetml/2006/main">
  <c r="F43" i="1" l="1"/>
  <c r="G43" i="1"/>
  <c r="F40" i="1" l="1"/>
  <c r="F39" i="1" l="1"/>
  <c r="F18" i="1"/>
  <c r="F17" i="1"/>
  <c r="F53" i="1" l="1"/>
  <c r="F41" i="1"/>
  <c r="G30" i="1" l="1"/>
  <c r="F20" i="1" l="1"/>
  <c r="F14" i="1"/>
  <c r="F19" i="1" l="1"/>
  <c r="F26" i="1"/>
  <c r="G27" i="1"/>
  <c r="F25" i="1" l="1"/>
  <c r="F24" i="1"/>
  <c r="F23" i="1" l="1"/>
  <c r="F21" i="1" l="1"/>
  <c r="F10" i="1"/>
  <c r="F11" i="1"/>
  <c r="F7" i="1"/>
  <c r="F8" i="1"/>
  <c r="F9" i="1"/>
  <c r="F12" i="1"/>
  <c r="F13" i="1"/>
  <c r="F15" i="1"/>
  <c r="F16" i="1"/>
  <c r="F22" i="1"/>
  <c r="F6" i="1"/>
  <c r="F27" i="1" l="1"/>
  <c r="F34" i="1" s="1"/>
  <c r="F35" i="1" s="1"/>
  <c r="F50" i="1" s="1"/>
  <c r="G34" i="1"/>
  <c r="G35" i="1" s="1"/>
  <c r="G50" i="1" l="1"/>
</calcChain>
</file>

<file path=xl/sharedStrings.xml><?xml version="1.0" encoding="utf-8"?>
<sst xmlns="http://schemas.openxmlformats.org/spreadsheetml/2006/main" count="58" uniqueCount="43">
  <si>
    <t>I alt</t>
  </si>
  <si>
    <t>Bevilgede tilskud og udbetalte garantier</t>
  </si>
  <si>
    <t>Samlet tilskud før moms</t>
  </si>
  <si>
    <t>Budget</t>
  </si>
  <si>
    <t>Før moms 8,7%</t>
  </si>
  <si>
    <t>Ex. moms</t>
  </si>
  <si>
    <t xml:space="preserve">Rest: </t>
  </si>
  <si>
    <t xml:space="preserve">Til disp. før garantier og bevillinger  </t>
  </si>
  <si>
    <t xml:space="preserve">I alt </t>
  </si>
  <si>
    <t>Rest efter udbetaling af garantier</t>
  </si>
  <si>
    <t>Bevillinger af underskudsgarantier:</t>
  </si>
  <si>
    <t>Rest efter evt. udbetaling af ansøgninger</t>
  </si>
  <si>
    <t>Bevilgede tilskud i 2017</t>
  </si>
  <si>
    <t>Sag nr.  17.283/dok. 2890-17</t>
  </si>
  <si>
    <t>Rollerock i Gårde</t>
  </si>
  <si>
    <t>Forventet overført til dækning af garantier givet i 2016</t>
  </si>
  <si>
    <t>Andre Kulturelle Arrangementer 2017 -  konto 3644020*</t>
  </si>
  <si>
    <t>udbetalt</t>
  </si>
  <si>
    <t>Ansøgninger for udvalget - Sand i Øjet</t>
  </si>
  <si>
    <t>HATS underskudsgaranti 2016</t>
  </si>
  <si>
    <t>Sand i Øjet 2017</t>
  </si>
  <si>
    <t>Jazz i Næsbjerghus</t>
  </si>
  <si>
    <t>FolkSkovlund</t>
  </si>
  <si>
    <t>Kunstrunden</t>
  </si>
  <si>
    <t xml:space="preserve">Afslag: </t>
  </si>
  <si>
    <t>Dansens Dag?</t>
  </si>
  <si>
    <t>Spil Dansk</t>
  </si>
  <si>
    <t xml:space="preserve">udbetalt </t>
  </si>
  <si>
    <t>Vestjyllandsudstillingen underskudsgaranti 2016</t>
  </si>
  <si>
    <t>Skør med Rock</t>
  </si>
  <si>
    <t>V6's venner</t>
  </si>
  <si>
    <t xml:space="preserve">Kunstnernes Sommerudstilling 2017 </t>
  </si>
  <si>
    <t>Sommerkoncerter 2017</t>
  </si>
  <si>
    <t>Blaabjerg Børnemusikfestival 20 års jubiluæm</t>
  </si>
  <si>
    <t>Kunstnernes Sommerudstilling underskudsgaranti</t>
  </si>
  <si>
    <t>Jubliæmsskrift - Varde Lokalhistorisk Arkiv</t>
  </si>
  <si>
    <t>Musik i Møllen</t>
  </si>
  <si>
    <t>Kulturdagene i Ølgod</t>
  </si>
  <si>
    <t>Historisk Samfund for Ribe Amt - Lokalhistorisk bog</t>
  </si>
  <si>
    <t>30.06.2017</t>
  </si>
  <si>
    <t>Ansøgninger til behandling i udvalget 7. aug:</t>
  </si>
  <si>
    <t>Ravfestival 2017</t>
  </si>
  <si>
    <t>Vestjyllandsudstillingen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</si>
</sst>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kr.&quot;#,##0_);[Red]\(&quot;kr.&quot;#,##0\)"/>
    <numFmt numFmtId="165" formatCode="_(&quot;kr.&quot;* #,##0.00_);_(&quot;kr.&quot;* \(#,##0.00\);_(&quot;kr.&quot;* &quot;-&quot;??_);_(@_)"/>
    <numFmt numFmtId="166" formatCode="_ &quot;kr.&quot;\ * #,##0_ ;_ &quot;kr.&quot;\ * \-#,##0_ ;_ &quot;kr.&quot;\ * &quot;-&quot;??_ ;_ @_ "/>
    <numFmt numFmtId="167" formatCode="_(&quot;kr.&quot;* #,##0_);_(&quot;kr.&quot;* \(#,##0\);_(&quot;kr.&quot;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Border="1"/>
    <xf numFmtId="0" fontId="0" fillId="0" borderId="3" xfId="0" applyBorder="1"/>
    <xf numFmtId="0" fontId="1" fillId="0" borderId="3" xfId="0" applyFont="1" applyBorder="1"/>
    <xf numFmtId="0" fontId="3" fillId="0" borderId="3" xfId="0" applyFont="1" applyBorder="1"/>
    <xf numFmtId="0" fontId="3" fillId="0" borderId="0" xfId="0" applyFont="1" applyBorder="1"/>
    <xf numFmtId="0" fontId="1" fillId="0" borderId="0" xfId="0" applyFont="1" applyBorder="1"/>
    <xf numFmtId="0" fontId="5" fillId="0" borderId="0" xfId="0" applyFont="1" applyBorder="1"/>
    <xf numFmtId="0" fontId="2" fillId="0" borderId="0" xfId="0" applyFont="1" applyBorder="1"/>
    <xf numFmtId="165" fontId="7" fillId="0" borderId="0" xfId="0" applyNumberFormat="1" applyFont="1" applyBorder="1"/>
    <xf numFmtId="0" fontId="0" fillId="0" borderId="5" xfId="0" applyBorder="1"/>
    <xf numFmtId="0" fontId="5" fillId="0" borderId="3" xfId="0" applyFont="1" applyBorder="1"/>
    <xf numFmtId="0" fontId="0" fillId="0" borderId="3" xfId="0" applyFont="1" applyBorder="1"/>
    <xf numFmtId="0" fontId="0" fillId="0" borderId="4" xfId="0" applyBorder="1"/>
    <xf numFmtId="0" fontId="1" fillId="0" borderId="1" xfId="0" applyFont="1" applyBorder="1"/>
    <xf numFmtId="0" fontId="0" fillId="0" borderId="2" xfId="0" applyBorder="1"/>
    <xf numFmtId="0" fontId="7" fillId="0" borderId="0" xfId="0" applyFont="1" applyBorder="1"/>
    <xf numFmtId="0" fontId="9" fillId="0" borderId="0" xfId="0" applyFont="1" applyBorder="1"/>
    <xf numFmtId="166" fontId="9" fillId="0" borderId="0" xfId="0" applyNumberFormat="1" applyFont="1" applyBorder="1"/>
    <xf numFmtId="0" fontId="0" fillId="0" borderId="9" xfId="0" applyBorder="1"/>
    <xf numFmtId="0" fontId="0" fillId="0" borderId="10" xfId="0" applyBorder="1"/>
    <xf numFmtId="0" fontId="4" fillId="0" borderId="10" xfId="0" applyFont="1" applyBorder="1"/>
    <xf numFmtId="0" fontId="2" fillId="0" borderId="2" xfId="0" applyFont="1" applyBorder="1"/>
    <xf numFmtId="0" fontId="0" fillId="0" borderId="0" xfId="0" applyFont="1" applyBorder="1"/>
    <xf numFmtId="0" fontId="1" fillId="0" borderId="5" xfId="0" applyFont="1" applyBorder="1"/>
    <xf numFmtId="166" fontId="7" fillId="0" borderId="0" xfId="0" applyNumberFormat="1" applyFont="1" applyBorder="1"/>
    <xf numFmtId="165" fontId="0" fillId="0" borderId="0" xfId="0" applyNumberFormat="1"/>
    <xf numFmtId="3" fontId="0" fillId="0" borderId="0" xfId="0" applyNumberFormat="1"/>
    <xf numFmtId="166" fontId="9" fillId="0" borderId="6" xfId="0" applyNumberFormat="1" applyFont="1" applyBorder="1"/>
    <xf numFmtId="165" fontId="0" fillId="0" borderId="0" xfId="0" applyNumberFormat="1" applyBorder="1"/>
    <xf numFmtId="0" fontId="7" fillId="0" borderId="3" xfId="0" applyFont="1" applyBorder="1"/>
    <xf numFmtId="166" fontId="7" fillId="0" borderId="0" xfId="0" applyNumberFormat="1" applyFont="1" applyBorder="1" applyAlignment="1">
      <alignment horizontal="right" indent="1"/>
    </xf>
    <xf numFmtId="166" fontId="3" fillId="0" borderId="6" xfId="0" applyNumberFormat="1" applyFont="1" applyBorder="1"/>
    <xf numFmtId="0" fontId="1" fillId="0" borderId="0" xfId="0" applyFont="1"/>
    <xf numFmtId="0" fontId="10" fillId="0" borderId="0" xfId="0" applyFont="1"/>
    <xf numFmtId="167" fontId="7" fillId="0" borderId="0" xfId="0" applyNumberFormat="1" applyFont="1" applyBorder="1"/>
    <xf numFmtId="167" fontId="1" fillId="0" borderId="11" xfId="0" applyNumberFormat="1" applyFont="1" applyBorder="1"/>
    <xf numFmtId="0" fontId="11" fillId="0" borderId="0" xfId="0" applyFont="1" applyBorder="1"/>
    <xf numFmtId="0" fontId="11" fillId="0" borderId="3" xfId="0" applyFont="1" applyBorder="1"/>
    <xf numFmtId="167" fontId="3" fillId="0" borderId="6" xfId="0" applyNumberFormat="1" applyFont="1" applyBorder="1"/>
    <xf numFmtId="167" fontId="0" fillId="0" borderId="0" xfId="0" applyNumberFormat="1" applyBorder="1"/>
    <xf numFmtId="167" fontId="0" fillId="0" borderId="0" xfId="0" applyNumberFormat="1" applyFont="1" applyBorder="1"/>
    <xf numFmtId="167" fontId="1" fillId="0" borderId="0" xfId="0" applyNumberFormat="1" applyFont="1" applyBorder="1"/>
    <xf numFmtId="167" fontId="3" fillId="0" borderId="0" xfId="0" applyNumberFormat="1" applyFont="1" applyBorder="1"/>
    <xf numFmtId="167" fontId="8" fillId="0" borderId="0" xfId="0" applyNumberFormat="1" applyFont="1" applyBorder="1"/>
    <xf numFmtId="167" fontId="11" fillId="0" borderId="6" xfId="0" applyNumberFormat="1" applyFont="1" applyBorder="1"/>
    <xf numFmtId="167" fontId="0" fillId="0" borderId="5" xfId="0" applyNumberFormat="1" applyFont="1" applyBorder="1"/>
    <xf numFmtId="166" fontId="11" fillId="0" borderId="0" xfId="0" applyNumberFormat="1" applyFont="1" applyBorder="1"/>
    <xf numFmtId="0" fontId="0" fillId="0" borderId="12" xfId="0" applyBorder="1"/>
    <xf numFmtId="167" fontId="0" fillId="0" borderId="13" xfId="0" applyNumberFormat="1" applyBorder="1"/>
    <xf numFmtId="14" fontId="0" fillId="0" borderId="0" xfId="0" applyNumberFormat="1"/>
    <xf numFmtId="164" fontId="1" fillId="0" borderId="0" xfId="0" applyNumberFormat="1" applyFont="1" applyBorder="1"/>
    <xf numFmtId="0" fontId="0" fillId="0" borderId="7" xfId="0" applyBorder="1"/>
    <xf numFmtId="165" fontId="0" fillId="0" borderId="7" xfId="0" applyNumberFormat="1" applyBorder="1"/>
    <xf numFmtId="165" fontId="1" fillId="0" borderId="12" xfId="0" applyNumberFormat="1" applyFont="1" applyBorder="1"/>
    <xf numFmtId="165" fontId="0" fillId="0" borderId="12" xfId="0" applyNumberFormat="1" applyBorder="1"/>
    <xf numFmtId="167" fontId="0" fillId="0" borderId="12" xfId="0" applyNumberFormat="1" applyBorder="1"/>
    <xf numFmtId="167" fontId="0" fillId="0" borderId="12" xfId="0" applyNumberFormat="1" applyFont="1" applyBorder="1"/>
    <xf numFmtId="167" fontId="1" fillId="0" borderId="12" xfId="0" applyNumberFormat="1" applyFont="1" applyBorder="1"/>
    <xf numFmtId="0" fontId="1" fillId="0" borderId="4" xfId="0" applyFont="1" applyBorder="1"/>
    <xf numFmtId="167" fontId="0" fillId="0" borderId="8" xfId="0" applyNumberFormat="1" applyBorder="1"/>
    <xf numFmtId="0" fontId="9" fillId="0" borderId="3" xfId="0" applyFont="1" applyFill="1" applyBorder="1"/>
    <xf numFmtId="0" fontId="9" fillId="0" borderId="0" xfId="0" applyFont="1"/>
    <xf numFmtId="167" fontId="0" fillId="0" borderId="0" xfId="0" applyNumberFormat="1"/>
    <xf numFmtId="167" fontId="10" fillId="0" borderId="5" xfId="0" applyNumberFormat="1" applyFont="1" applyBorder="1"/>
    <xf numFmtId="0" fontId="9" fillId="0" borderId="0" xfId="0" applyFont="1" applyFill="1" applyBorder="1"/>
    <xf numFmtId="167" fontId="10" fillId="0" borderId="8" xfId="0" applyNumberFormat="1" applyFont="1" applyBorder="1"/>
    <xf numFmtId="167" fontId="0" fillId="0" borderId="0" xfId="0" applyNumberFormat="1"/>
    <xf numFmtId="167" fontId="0" fillId="0" borderId="14" xfId="0" applyNumberFormat="1" applyFont="1" applyBorder="1"/>
    <xf numFmtId="167" fontId="12" fillId="0" borderId="0" xfId="0" applyNumberFormat="1" applyFont="1" applyBorder="1"/>
    <xf numFmtId="167" fontId="10" fillId="0" borderId="0" xfId="0" applyNumberFormat="1" applyFont="1" applyBorder="1"/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topLeftCell="A9" zoomScale="80" zoomScaleNormal="80" workbookViewId="0">
      <selection activeCell="O31" sqref="O31"/>
    </sheetView>
  </sheetViews>
  <sheetFormatPr defaultRowHeight="15" x14ac:dyDescent="0.25"/>
  <cols>
    <col min="1" max="1" width="12.140625" bestFit="1" customWidth="1"/>
    <col min="4" max="4" width="8.42578125" customWidth="1"/>
    <col min="5" max="5" width="18.140625" customWidth="1"/>
    <col min="6" max="6" width="15" customWidth="1"/>
    <col min="7" max="7" width="16.28515625" customWidth="1"/>
    <col min="8" max="8" width="10.5703125" style="1" customWidth="1"/>
    <col min="10" max="10" width="15" bestFit="1" customWidth="1"/>
    <col min="14" max="14" width="12.7109375" customWidth="1"/>
    <col min="15" max="15" width="21" customWidth="1"/>
    <col min="16" max="16" width="13.42578125" customWidth="1"/>
    <col min="18" max="18" width="12" bestFit="1" customWidth="1"/>
    <col min="22" max="22" width="11" bestFit="1" customWidth="1"/>
    <col min="23" max="23" width="12.28515625" customWidth="1"/>
  </cols>
  <sheetData>
    <row r="1" spans="1:17" ht="26.25" customHeight="1" x14ac:dyDescent="0.25">
      <c r="A1" s="71" t="s">
        <v>16</v>
      </c>
      <c r="B1" s="72"/>
      <c r="C1" s="72"/>
      <c r="D1" s="72"/>
      <c r="E1" s="72"/>
      <c r="F1" s="72"/>
      <c r="G1" s="72"/>
      <c r="H1" s="73"/>
    </row>
    <row r="2" spans="1:17" ht="20.25" customHeight="1" thickBot="1" x14ac:dyDescent="0.3">
      <c r="A2" s="74"/>
      <c r="B2" s="75"/>
      <c r="C2" s="75"/>
      <c r="D2" s="75"/>
      <c r="E2" s="75"/>
      <c r="F2" s="75"/>
      <c r="G2" s="75"/>
      <c r="H2" s="76"/>
    </row>
    <row r="3" spans="1:17" x14ac:dyDescent="0.25">
      <c r="A3" s="14"/>
      <c r="B3" s="22"/>
      <c r="C3" s="22"/>
      <c r="D3" s="15"/>
      <c r="E3" s="15"/>
      <c r="F3" s="15"/>
      <c r="G3" s="53"/>
      <c r="H3" s="52"/>
    </row>
    <row r="4" spans="1:17" x14ac:dyDescent="0.25">
      <c r="A4" s="3" t="s">
        <v>12</v>
      </c>
      <c r="B4" s="8"/>
      <c r="C4" s="8"/>
      <c r="D4" s="1"/>
      <c r="E4" s="1"/>
      <c r="F4" s="16" t="s">
        <v>5</v>
      </c>
      <c r="G4" s="54" t="s">
        <v>4</v>
      </c>
      <c r="H4" s="48"/>
    </row>
    <row r="5" spans="1:17" x14ac:dyDescent="0.25">
      <c r="A5" s="3"/>
      <c r="B5" s="8"/>
      <c r="C5" s="8"/>
      <c r="D5" s="1"/>
      <c r="E5" s="1"/>
      <c r="F5" s="17"/>
      <c r="G5" s="55"/>
      <c r="H5" s="48"/>
    </row>
    <row r="6" spans="1:17" x14ac:dyDescent="0.25">
      <c r="A6" s="2" t="s">
        <v>14</v>
      </c>
      <c r="B6" s="1"/>
      <c r="C6" s="1"/>
      <c r="D6" s="1"/>
      <c r="E6" s="1"/>
      <c r="F6" s="18">
        <f>G6*0.92</f>
        <v>9200</v>
      </c>
      <c r="G6" s="56">
        <v>10000</v>
      </c>
      <c r="H6" s="48" t="s">
        <v>17</v>
      </c>
    </row>
    <row r="7" spans="1:17" x14ac:dyDescent="0.25">
      <c r="A7" s="2" t="s">
        <v>19</v>
      </c>
      <c r="B7" s="1"/>
      <c r="C7" s="1"/>
      <c r="D7" s="1"/>
      <c r="E7" s="1"/>
      <c r="F7" s="18">
        <f t="shared" ref="F7:F26" si="0">G7*0.92</f>
        <v>18400</v>
      </c>
      <c r="G7" s="56">
        <v>20000</v>
      </c>
      <c r="H7" s="48" t="s">
        <v>17</v>
      </c>
    </row>
    <row r="8" spans="1:17" x14ac:dyDescent="0.25">
      <c r="A8" s="12" t="s">
        <v>21</v>
      </c>
      <c r="B8" s="1"/>
      <c r="C8" s="1"/>
      <c r="D8" s="1"/>
      <c r="E8" s="1"/>
      <c r="F8" s="18">
        <f t="shared" si="0"/>
        <v>3680</v>
      </c>
      <c r="G8" s="56">
        <v>4000</v>
      </c>
      <c r="H8" s="48" t="s">
        <v>27</v>
      </c>
    </row>
    <row r="9" spans="1:17" x14ac:dyDescent="0.25">
      <c r="A9" s="2" t="s">
        <v>22</v>
      </c>
      <c r="B9" s="1"/>
      <c r="C9" s="1"/>
      <c r="D9" s="1"/>
      <c r="E9" s="1"/>
      <c r="F9" s="18">
        <f t="shared" si="0"/>
        <v>13800</v>
      </c>
      <c r="G9" s="56">
        <v>15000</v>
      </c>
      <c r="H9" s="48" t="s">
        <v>17</v>
      </c>
    </row>
    <row r="10" spans="1:17" x14ac:dyDescent="0.25">
      <c r="A10" s="2" t="s">
        <v>23</v>
      </c>
      <c r="B10" s="1"/>
      <c r="C10" s="1"/>
      <c r="D10" s="1"/>
      <c r="E10" s="1"/>
      <c r="F10" s="18">
        <f t="shared" si="0"/>
        <v>4600</v>
      </c>
      <c r="G10" s="56">
        <v>5000</v>
      </c>
      <c r="H10" s="48" t="s">
        <v>17</v>
      </c>
    </row>
    <row r="11" spans="1:17" x14ac:dyDescent="0.25">
      <c r="A11" s="2" t="s">
        <v>25</v>
      </c>
      <c r="B11" s="1"/>
      <c r="C11" s="1"/>
      <c r="D11" s="1"/>
      <c r="E11" s="1"/>
      <c r="F11" s="18">
        <f t="shared" si="0"/>
        <v>4600</v>
      </c>
      <c r="G11" s="57">
        <v>5000</v>
      </c>
      <c r="H11" s="48"/>
    </row>
    <row r="12" spans="1:17" x14ac:dyDescent="0.25">
      <c r="A12" s="2" t="s">
        <v>28</v>
      </c>
      <c r="B12" s="1"/>
      <c r="C12" s="1"/>
      <c r="D12" s="1"/>
      <c r="E12" s="1"/>
      <c r="F12" s="18">
        <f t="shared" si="0"/>
        <v>7879.8</v>
      </c>
      <c r="G12" s="57">
        <v>8565</v>
      </c>
      <c r="H12" s="48" t="s">
        <v>17</v>
      </c>
      <c r="Q12" s="63"/>
    </row>
    <row r="13" spans="1:17" x14ac:dyDescent="0.25">
      <c r="A13" s="12" t="s">
        <v>29</v>
      </c>
      <c r="B13" s="23"/>
      <c r="C13" s="23"/>
      <c r="D13" s="23"/>
      <c r="E13" s="23"/>
      <c r="F13" s="18">
        <f t="shared" si="0"/>
        <v>27600</v>
      </c>
      <c r="G13" s="57">
        <v>30000</v>
      </c>
      <c r="H13" s="48" t="s">
        <v>17</v>
      </c>
    </row>
    <row r="14" spans="1:17" x14ac:dyDescent="0.25">
      <c r="A14" s="12" t="s">
        <v>26</v>
      </c>
      <c r="B14" s="1"/>
      <c r="C14" s="1"/>
      <c r="D14" s="1"/>
      <c r="E14" s="1"/>
      <c r="F14" s="18">
        <f t="shared" si="0"/>
        <v>34960</v>
      </c>
      <c r="G14" s="57">
        <v>38000</v>
      </c>
      <c r="H14" s="48"/>
    </row>
    <row r="15" spans="1:17" x14ac:dyDescent="0.25">
      <c r="A15" s="2" t="s">
        <v>30</v>
      </c>
      <c r="B15" s="1"/>
      <c r="C15" s="1"/>
      <c r="D15" s="1"/>
      <c r="E15" s="1"/>
      <c r="F15" s="18">
        <f t="shared" si="0"/>
        <v>1840</v>
      </c>
      <c r="G15" s="57">
        <v>2000</v>
      </c>
      <c r="H15" s="48" t="s">
        <v>17</v>
      </c>
      <c r="O15" s="67"/>
    </row>
    <row r="16" spans="1:17" x14ac:dyDescent="0.25">
      <c r="A16" s="12" t="s">
        <v>33</v>
      </c>
      <c r="B16" s="23"/>
      <c r="C16" s="23"/>
      <c r="D16" s="23"/>
      <c r="E16" s="23"/>
      <c r="F16" s="18">
        <f t="shared" si="0"/>
        <v>6900</v>
      </c>
      <c r="G16" s="57">
        <v>7500</v>
      </c>
      <c r="H16" s="48" t="s">
        <v>17</v>
      </c>
      <c r="O16" s="67"/>
    </row>
    <row r="17" spans="1:15" x14ac:dyDescent="0.25">
      <c r="A17" s="12" t="s">
        <v>31</v>
      </c>
      <c r="B17" s="6"/>
      <c r="C17" s="6"/>
      <c r="D17" s="6"/>
      <c r="E17" s="1"/>
      <c r="F17" s="41">
        <f>G17*0.92</f>
        <v>13300.44</v>
      </c>
      <c r="G17" s="68">
        <v>14457</v>
      </c>
      <c r="H17" s="48" t="s">
        <v>17</v>
      </c>
    </row>
    <row r="18" spans="1:15" x14ac:dyDescent="0.25">
      <c r="A18" s="12" t="s">
        <v>32</v>
      </c>
      <c r="B18" s="6"/>
      <c r="C18" s="6"/>
      <c r="D18" s="6"/>
      <c r="E18" s="1"/>
      <c r="F18" s="41">
        <f>G18*0.92</f>
        <v>32200</v>
      </c>
      <c r="G18" s="68">
        <v>35000</v>
      </c>
      <c r="H18" s="48" t="s">
        <v>17</v>
      </c>
    </row>
    <row r="19" spans="1:15" x14ac:dyDescent="0.25">
      <c r="A19" s="2" t="s">
        <v>35</v>
      </c>
      <c r="B19" s="1"/>
      <c r="C19" s="1"/>
      <c r="D19" s="1"/>
      <c r="E19" s="1"/>
      <c r="F19" s="18">
        <f t="shared" si="0"/>
        <v>4600</v>
      </c>
      <c r="G19" s="57">
        <v>5000</v>
      </c>
      <c r="H19" s="48" t="s">
        <v>17</v>
      </c>
    </row>
    <row r="20" spans="1:15" x14ac:dyDescent="0.25">
      <c r="A20" s="2" t="s">
        <v>38</v>
      </c>
      <c r="B20" s="1"/>
      <c r="C20" s="1"/>
      <c r="D20" s="1"/>
      <c r="E20" s="1"/>
      <c r="F20" s="18">
        <f t="shared" si="0"/>
        <v>2300</v>
      </c>
      <c r="G20" s="57">
        <v>2500</v>
      </c>
      <c r="H20" s="48" t="s">
        <v>17</v>
      </c>
    </row>
    <row r="21" spans="1:15" x14ac:dyDescent="0.25">
      <c r="A21" s="2" t="s">
        <v>37</v>
      </c>
      <c r="B21" s="1"/>
      <c r="C21" s="1"/>
      <c r="D21" s="1"/>
      <c r="E21" s="1"/>
      <c r="F21" s="18">
        <f t="shared" si="0"/>
        <v>46000</v>
      </c>
      <c r="G21" s="57">
        <v>50000</v>
      </c>
      <c r="H21" s="48" t="s">
        <v>17</v>
      </c>
    </row>
    <row r="22" spans="1:15" x14ac:dyDescent="0.25">
      <c r="A22" s="2" t="s">
        <v>41</v>
      </c>
      <c r="B22" s="1"/>
      <c r="C22" s="1"/>
      <c r="D22" s="1"/>
      <c r="E22" s="1"/>
      <c r="F22" s="18">
        <f t="shared" si="0"/>
        <v>18400</v>
      </c>
      <c r="G22" s="57">
        <v>20000</v>
      </c>
      <c r="H22" s="48" t="s">
        <v>17</v>
      </c>
      <c r="O22" s="63"/>
    </row>
    <row r="23" spans="1:15" x14ac:dyDescent="0.25">
      <c r="A23" s="2"/>
      <c r="B23" s="1"/>
      <c r="C23" s="1"/>
      <c r="D23" s="1"/>
      <c r="E23" s="1"/>
      <c r="F23" s="18">
        <f t="shared" si="0"/>
        <v>0</v>
      </c>
      <c r="G23" s="57">
        <v>0</v>
      </c>
      <c r="H23" s="48"/>
      <c r="O23" s="63"/>
    </row>
    <row r="24" spans="1:15" x14ac:dyDescent="0.25">
      <c r="A24" s="2"/>
      <c r="B24" s="1"/>
      <c r="C24" s="1"/>
      <c r="D24" s="1"/>
      <c r="E24" s="1"/>
      <c r="F24" s="18">
        <f t="shared" si="0"/>
        <v>0</v>
      </c>
      <c r="G24" s="56">
        <v>0</v>
      </c>
      <c r="H24" s="48"/>
    </row>
    <row r="25" spans="1:15" x14ac:dyDescent="0.25">
      <c r="A25" s="2"/>
      <c r="B25" s="1"/>
      <c r="C25" s="1"/>
      <c r="D25" s="1"/>
      <c r="E25" s="1"/>
      <c r="F25" s="18">
        <f t="shared" si="0"/>
        <v>0</v>
      </c>
      <c r="G25" s="56">
        <v>0</v>
      </c>
      <c r="H25" s="48"/>
    </row>
    <row r="26" spans="1:15" x14ac:dyDescent="0.25">
      <c r="A26" s="2"/>
      <c r="B26" s="1"/>
      <c r="C26" s="1"/>
      <c r="D26" s="1"/>
      <c r="E26" s="1"/>
      <c r="F26" s="28">
        <f t="shared" si="0"/>
        <v>0</v>
      </c>
      <c r="G26" s="49">
        <v>0</v>
      </c>
      <c r="H26" s="48"/>
    </row>
    <row r="27" spans="1:15" x14ac:dyDescent="0.25">
      <c r="A27" s="3" t="s">
        <v>2</v>
      </c>
      <c r="B27" s="6"/>
      <c r="C27" s="6"/>
      <c r="D27" s="6"/>
      <c r="E27" s="6" t="s">
        <v>0</v>
      </c>
      <c r="F27" s="25">
        <f>SUM(F6:F25)</f>
        <v>250260.24</v>
      </c>
      <c r="G27" s="58">
        <f>SUM(G6:G26)</f>
        <v>272022</v>
      </c>
      <c r="H27" s="48"/>
      <c r="J27" s="26"/>
    </row>
    <row r="28" spans="1:15" ht="15.75" thickBot="1" x14ac:dyDescent="0.3">
      <c r="A28" s="59"/>
      <c r="B28" s="10"/>
      <c r="C28" s="10"/>
      <c r="D28" s="10"/>
      <c r="E28" s="10"/>
      <c r="F28" s="10"/>
      <c r="G28" s="60"/>
      <c r="H28" s="48"/>
    </row>
    <row r="29" spans="1:15" x14ac:dyDescent="0.25">
      <c r="A29" s="3" t="s">
        <v>6</v>
      </c>
      <c r="B29" s="1"/>
      <c r="C29" s="1"/>
      <c r="D29" s="1"/>
      <c r="E29" s="1"/>
      <c r="F29" s="1"/>
      <c r="G29" s="40"/>
      <c r="H29" s="20"/>
    </row>
    <row r="30" spans="1:15" x14ac:dyDescent="0.25">
      <c r="A30" s="30" t="s">
        <v>3</v>
      </c>
      <c r="B30" s="16"/>
      <c r="C30" s="16"/>
      <c r="D30" s="16"/>
      <c r="E30" s="16"/>
      <c r="F30" s="31">
        <v>213590</v>
      </c>
      <c r="G30" s="35">
        <f>F30/0.92</f>
        <v>232163.04347826086</v>
      </c>
      <c r="H30" s="20"/>
    </row>
    <row r="31" spans="1:15" x14ac:dyDescent="0.25">
      <c r="A31" s="30" t="s">
        <v>15</v>
      </c>
      <c r="B31" s="16"/>
      <c r="C31" s="16"/>
      <c r="D31" s="16"/>
      <c r="E31" s="16"/>
      <c r="F31" s="31">
        <v>92000</v>
      </c>
      <c r="G31" s="35">
        <v>100000</v>
      </c>
      <c r="H31" s="20"/>
      <c r="K31" s="27"/>
    </row>
    <row r="32" spans="1:15" x14ac:dyDescent="0.25">
      <c r="A32" s="30"/>
      <c r="B32" s="16"/>
      <c r="C32" s="16"/>
      <c r="D32" s="16"/>
      <c r="E32" s="16"/>
      <c r="F32" s="25"/>
      <c r="G32" s="35"/>
      <c r="H32" s="20"/>
      <c r="J32" s="34"/>
    </row>
    <row r="33" spans="1:16" x14ac:dyDescent="0.25">
      <c r="A33" s="4"/>
      <c r="B33" s="5"/>
      <c r="C33" s="5"/>
      <c r="D33" s="5"/>
      <c r="E33" s="5"/>
      <c r="F33" s="5"/>
      <c r="G33" s="43"/>
      <c r="H33" s="20"/>
    </row>
    <row r="34" spans="1:16" x14ac:dyDescent="0.25">
      <c r="A34" s="4" t="s">
        <v>1</v>
      </c>
      <c r="B34" s="5"/>
      <c r="C34" s="5"/>
      <c r="D34" s="5"/>
      <c r="E34" s="5"/>
      <c r="F34" s="32">
        <f>F27</f>
        <v>250260.24</v>
      </c>
      <c r="G34" s="39">
        <f>G27</f>
        <v>272022</v>
      </c>
      <c r="H34" s="20"/>
    </row>
    <row r="35" spans="1:16" ht="15.75" x14ac:dyDescent="0.25">
      <c r="A35" s="3" t="s">
        <v>7</v>
      </c>
      <c r="B35" s="6"/>
      <c r="C35" s="6"/>
      <c r="D35" s="6"/>
      <c r="E35" s="6" t="s">
        <v>0</v>
      </c>
      <c r="F35" s="35">
        <f>F30+F31+F32-F34</f>
        <v>55329.760000000009</v>
      </c>
      <c r="G35" s="44">
        <f>SUM(G30+G31+G32-G33-G34)</f>
        <v>60141.043478260865</v>
      </c>
      <c r="H35" s="20"/>
    </row>
    <row r="36" spans="1:16" x14ac:dyDescent="0.25">
      <c r="A36" s="3"/>
      <c r="B36" s="6"/>
      <c r="C36" s="6"/>
      <c r="D36" s="6"/>
      <c r="E36" s="6"/>
      <c r="F36" s="9"/>
      <c r="G36" s="9"/>
      <c r="H36" s="20"/>
    </row>
    <row r="37" spans="1:16" x14ac:dyDescent="0.25">
      <c r="A37" s="2"/>
      <c r="B37" s="1"/>
      <c r="C37" s="1"/>
      <c r="D37" s="1"/>
      <c r="E37" s="1"/>
      <c r="F37" s="1"/>
      <c r="G37" s="1"/>
      <c r="H37" s="20"/>
      <c r="P37" s="67"/>
    </row>
    <row r="38" spans="1:16" ht="15.75" x14ac:dyDescent="0.25">
      <c r="A38" s="11" t="s">
        <v>10</v>
      </c>
      <c r="B38" s="7"/>
      <c r="C38" s="7"/>
      <c r="D38" s="7"/>
      <c r="E38" s="1"/>
      <c r="F38" s="1"/>
      <c r="G38" s="29"/>
      <c r="H38" s="21"/>
    </row>
    <row r="39" spans="1:16" x14ac:dyDescent="0.25">
      <c r="A39" s="12" t="s">
        <v>34</v>
      </c>
      <c r="B39" s="6"/>
      <c r="C39" s="6"/>
      <c r="D39" s="6"/>
      <c r="E39" s="1"/>
      <c r="F39" s="69">
        <f>G39*0.92</f>
        <v>18400</v>
      </c>
      <c r="G39" s="69">
        <v>20000</v>
      </c>
      <c r="H39" s="21"/>
    </row>
    <row r="40" spans="1:16" x14ac:dyDescent="0.25">
      <c r="A40" s="12" t="s">
        <v>36</v>
      </c>
      <c r="B40" s="6"/>
      <c r="C40" s="6"/>
      <c r="D40" s="6"/>
      <c r="E40" s="1"/>
      <c r="F40" s="69">
        <f>G40*0.92</f>
        <v>5520</v>
      </c>
      <c r="G40" s="69">
        <v>6000</v>
      </c>
      <c r="H40" s="21"/>
    </row>
    <row r="41" spans="1:16" ht="15.75" thickBot="1" x14ac:dyDescent="0.3">
      <c r="A41" s="2" t="s">
        <v>20</v>
      </c>
      <c r="B41" s="1"/>
      <c r="C41" s="1"/>
      <c r="D41" s="1"/>
      <c r="E41" s="1"/>
      <c r="F41" s="64">
        <f>G41*0.92</f>
        <v>7360</v>
      </c>
      <c r="G41" s="66">
        <v>8000</v>
      </c>
      <c r="H41" s="20"/>
    </row>
    <row r="42" spans="1:16" x14ac:dyDescent="0.25">
      <c r="A42" s="2" t="s">
        <v>42</v>
      </c>
      <c r="B42" s="1"/>
      <c r="C42" s="1"/>
      <c r="D42" s="1"/>
      <c r="E42" s="1"/>
      <c r="F42" s="70">
        <v>18400</v>
      </c>
      <c r="G42" s="70">
        <v>20000</v>
      </c>
      <c r="H42" s="20"/>
    </row>
    <row r="43" spans="1:16" x14ac:dyDescent="0.25">
      <c r="A43" s="3" t="s">
        <v>9</v>
      </c>
      <c r="B43" s="6"/>
      <c r="C43" s="6"/>
      <c r="D43" s="6"/>
      <c r="E43" s="6" t="s">
        <v>8</v>
      </c>
      <c r="F43" s="35">
        <f>F35-(F41+F40+F39+F42)</f>
        <v>5649.7600000000093</v>
      </c>
      <c r="G43" s="35">
        <f>G35-(G39+G40+G41+G42)</f>
        <v>6141.0434782608645</v>
      </c>
      <c r="H43" s="20"/>
    </row>
    <row r="44" spans="1:16" x14ac:dyDescent="0.25">
      <c r="A44" s="3"/>
      <c r="B44" s="6"/>
      <c r="C44" s="6"/>
      <c r="D44" s="6"/>
      <c r="E44" s="1"/>
      <c r="F44" s="6"/>
      <c r="G44" s="42"/>
      <c r="H44" s="20"/>
    </row>
    <row r="45" spans="1:16" x14ac:dyDescent="0.25">
      <c r="A45" s="3"/>
      <c r="B45" s="6"/>
      <c r="C45" s="6"/>
      <c r="D45" s="6"/>
      <c r="E45" s="1"/>
      <c r="F45" s="6"/>
      <c r="G45" s="42"/>
      <c r="H45" s="20"/>
    </row>
    <row r="46" spans="1:16" x14ac:dyDescent="0.25">
      <c r="A46" s="3" t="s">
        <v>40</v>
      </c>
      <c r="B46" s="6"/>
      <c r="C46" s="6"/>
      <c r="D46" s="6"/>
      <c r="E46" s="1"/>
      <c r="F46" s="6"/>
      <c r="G46" s="42"/>
      <c r="H46" s="20"/>
    </row>
    <row r="47" spans="1:16" x14ac:dyDescent="0.25">
      <c r="A47" s="12"/>
      <c r="B47" s="6"/>
      <c r="C47" s="6"/>
      <c r="D47" s="6"/>
      <c r="E47" s="1"/>
      <c r="F47" s="42"/>
      <c r="G47" s="42"/>
      <c r="H47" s="20"/>
    </row>
    <row r="48" spans="1:16" x14ac:dyDescent="0.25">
      <c r="A48" s="3"/>
      <c r="B48" s="6"/>
      <c r="C48" s="6"/>
      <c r="D48" s="6"/>
      <c r="E48" s="1"/>
      <c r="F48" s="51"/>
      <c r="G48" s="42"/>
      <c r="H48" s="20"/>
      <c r="L48" s="1"/>
    </row>
    <row r="49" spans="1:8" x14ac:dyDescent="0.25">
      <c r="A49" s="38"/>
      <c r="B49" s="37"/>
      <c r="C49" s="37"/>
      <c r="D49" s="37"/>
      <c r="E49" s="37"/>
      <c r="F49" s="47"/>
      <c r="G49" s="45"/>
      <c r="H49" s="20"/>
    </row>
    <row r="50" spans="1:8" ht="15.75" thickBot="1" x14ac:dyDescent="0.3">
      <c r="A50" s="3" t="s">
        <v>11</v>
      </c>
      <c r="B50" s="6"/>
      <c r="C50" s="6"/>
      <c r="D50" s="6"/>
      <c r="E50" s="6" t="s">
        <v>0</v>
      </c>
      <c r="F50" s="36">
        <f>F43-F47</f>
        <v>5649.7600000000093</v>
      </c>
      <c r="G50" s="36">
        <f>G43-G47</f>
        <v>6141.0434782608645</v>
      </c>
      <c r="H50" s="20"/>
    </row>
    <row r="51" spans="1:8" ht="15.75" thickTop="1" x14ac:dyDescent="0.25">
      <c r="A51" s="2"/>
      <c r="B51" s="1"/>
      <c r="C51" s="1"/>
      <c r="D51" s="1"/>
      <c r="E51" s="1"/>
      <c r="F51" s="6"/>
      <c r="G51" s="42"/>
      <c r="H51" s="20"/>
    </row>
    <row r="52" spans="1:8" x14ac:dyDescent="0.25">
      <c r="A52" s="2" t="s">
        <v>24</v>
      </c>
      <c r="B52" s="1"/>
      <c r="C52" s="1"/>
      <c r="D52" s="1"/>
      <c r="E52" s="1"/>
      <c r="F52" s="6"/>
      <c r="G52" s="41"/>
      <c r="H52" s="20"/>
    </row>
    <row r="53" spans="1:8" x14ac:dyDescent="0.25">
      <c r="A53" s="61" t="s">
        <v>18</v>
      </c>
      <c r="B53" s="62"/>
      <c r="C53" s="62"/>
      <c r="D53" s="62"/>
      <c r="E53" s="17"/>
      <c r="F53" s="42">
        <f>G53*0.92</f>
        <v>32200</v>
      </c>
      <c r="G53" s="42">
        <v>35000</v>
      </c>
      <c r="H53" s="20"/>
    </row>
    <row r="54" spans="1:8" x14ac:dyDescent="0.25">
      <c r="A54" s="65"/>
      <c r="B54" s="62"/>
      <c r="C54" s="62"/>
      <c r="D54" s="62"/>
      <c r="E54" s="17"/>
      <c r="F54" s="42"/>
      <c r="G54" s="41"/>
      <c r="H54" s="20"/>
    </row>
    <row r="55" spans="1:8" x14ac:dyDescent="0.25">
      <c r="A55" s="33" t="s">
        <v>13</v>
      </c>
      <c r="B55" s="33"/>
      <c r="C55" s="33"/>
      <c r="G55" s="50" t="s">
        <v>39</v>
      </c>
      <c r="H55" s="20"/>
    </row>
    <row r="56" spans="1:8" ht="15.75" thickBot="1" x14ac:dyDescent="0.3">
      <c r="A56" s="13"/>
      <c r="B56" s="10"/>
      <c r="C56" s="10"/>
      <c r="D56" s="10"/>
      <c r="E56" s="10"/>
      <c r="F56" s="24"/>
      <c r="G56" s="46"/>
      <c r="H56" s="19"/>
    </row>
    <row r="57" spans="1:8" x14ac:dyDescent="0.25">
      <c r="A57" s="1"/>
      <c r="B57" s="1"/>
      <c r="C57" s="1"/>
      <c r="D57" s="1"/>
      <c r="E57" s="1"/>
      <c r="F57" s="1"/>
      <c r="G57" s="1"/>
    </row>
    <row r="58" spans="1:8" x14ac:dyDescent="0.25">
      <c r="H58"/>
    </row>
  </sheetData>
  <mergeCells count="1">
    <mergeCell ref="A1:H2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LevelName xmlns="d08b57ff-b9b7-4581-975d-98f87b579a51">Åben</AccessLevelName>
    <SortOrder xmlns="d08b57ff-b9b7-4581-975d-98f87b579a51">5</SortOrder>
    <MeetingStartDate xmlns="d08b57ff-b9b7-4581-975d-98f87b579a51">2017-09-11T11:00:00+00:00</MeetingStartDate>
    <EnclosureFileNumber xmlns="d08b57ff-b9b7-4581-975d-98f87b579a51">2890/17</EnclosureFileNumber>
    <AgendaId xmlns="d08b57ff-b9b7-4581-975d-98f87b579a51">7200</AgendaId>
    <AccessLevel xmlns="d08b57ff-b9b7-4581-975d-98f87b579a51">1</AccessLevel>
    <EnclosureType xmlns="d08b57ff-b9b7-4581-975d-98f87b579a51">Enclosure</EnclosureType>
    <CommitteeName xmlns="d08b57ff-b9b7-4581-975d-98f87b579a51">Udvalget for Kultur og Fritid</CommitteeName>
    <FusionId xmlns="d08b57ff-b9b7-4581-975d-98f87b579a51">2388782</FusionId>
    <AgendaAccessLevelName xmlns="d08b57ff-b9b7-4581-975d-98f87b579a51">Åben</AgendaAccessLevelName>
    <UNC xmlns="d08b57ff-b9b7-4581-975d-98f87b579a51">2161176</UNC>
    <MeetingTitle xmlns="d08b57ff-b9b7-4581-975d-98f87b579a51">11-09-2017</MeetingTitle>
    <MeetingDateAndTime xmlns="d08b57ff-b9b7-4581-975d-98f87b579a51">11-09-2017 fra 13:00 - 16:00</MeetingDateAndTime>
    <MeetingEndDate xmlns="d08b57ff-b9b7-4581-975d-98f87b579a51">2017-09-11T14:00:00+00:00</MeetingEndDate>
    <PWDescription xmlns="d08b57ff-b9b7-4581-975d-98f87b579a51"/>
    <PWFileType xmlns="d08b57ff-b9b7-4581-975d-98f87b579a51">.XLSX</PWFileType>
    <DocumentType xmlns="d08b57ff-b9b7-4581-975d-98f87b579a51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ilag" ma:contentTypeID="0x0101003D7BFBD5F481E14985D820F2A1C38BC800C867DCA9723D5D41B98144D00A8161C2" ma:contentTypeVersion="2" ma:contentTypeDescription="Dagsorden bilag" ma:contentTypeScope="" ma:versionID="dc4b2200aa01ff2cec3560a1e5cd1ce9">
  <xsd:schema xmlns:xsd="http://www.w3.org/2001/XMLSchema" xmlns:xs="http://www.w3.org/2001/XMLSchema" xmlns:p="http://schemas.microsoft.com/office/2006/metadata/properties" xmlns:ns2="d08b57ff-b9b7-4581-975d-98f87b579a51" targetNamespace="http://schemas.microsoft.com/office/2006/metadata/properties" ma:root="true" ma:fieldsID="6cca6190432251c5553adde0b5d4de3b" ns2:_="">
    <xsd:import namespace="d08b57ff-b9b7-4581-975d-98f87b579a51"/>
    <xsd:element name="properties">
      <xsd:complexType>
        <xsd:sequence>
          <xsd:element name="documentManagement">
            <xsd:complexType>
              <xsd:all>
                <xsd:element ref="ns2:CommitteeName"/>
                <xsd:element ref="ns2:MeetingTitle"/>
                <xsd:element ref="ns2:MeetingStartDate"/>
                <xsd:element ref="ns2:MeetingEndDate"/>
                <xsd:element ref="ns2:MeetingDateAndTime"/>
                <xsd:element ref="ns2:AgendaId"/>
                <xsd:element ref="ns2:AccessLevel"/>
                <xsd:element ref="ns2:AccessLevelName"/>
                <xsd:element ref="ns2:AgendaAccessLevelName"/>
                <xsd:element ref="ns2:UNC"/>
                <xsd:element ref="ns2:PWDescription"/>
                <xsd:element ref="ns2:FusionId"/>
                <xsd:element ref="ns2:PWFileType"/>
                <xsd:element ref="ns2:SortOrder"/>
                <xsd:element ref="ns2:EnclosureFileNumber"/>
                <xsd:element ref="ns2:EnclosureType"/>
                <xsd:element ref="ns2:DocumentTyp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b57ff-b9b7-4581-975d-98f87b579a51" elementFormDefault="qualified">
    <xsd:import namespace="http://schemas.microsoft.com/office/2006/documentManagement/types"/>
    <xsd:import namespace="http://schemas.microsoft.com/office/infopath/2007/PartnerControls"/>
    <xsd:element name="CommitteeName" ma:index="8" ma:displayName="Udvalgsnavn" ma:description="Udvalgsnavn" ma:internalName="CommitteeName">
      <xsd:simpleType>
        <xsd:restriction base="dms:Text"/>
      </xsd:simpleType>
    </xsd:element>
    <xsd:element name="MeetingTitle" ma:index="9" ma:displayName="Mødetitel" ma:description="Fuld mødetitel inkl. mødetidspunkt" ma:hidden="true" ma:internalName="MeetingTitle">
      <xsd:simpleType>
        <xsd:restriction base="dms:Text"/>
      </xsd:simpleType>
    </xsd:element>
    <xsd:element name="MeetingStartDate" ma:index="10" ma:displayName="Mødestart" ma:description="Startdato og tidspunkt for møde" ma:format="DateTime" ma:indexed="true" ma:internalName="MeetingStartDate">
      <xsd:simpleType>
        <xsd:restriction base="dms:DateTime"/>
      </xsd:simpleType>
    </xsd:element>
    <xsd:element name="MeetingEndDate" ma:index="11" ma:displayName="Mødeslut" ma:description="Slutdato og tidspunkt for møde" ma:format="DateTime" ma:internalName="MeetingEndDate">
      <xsd:simpleType>
        <xsd:restriction base="dms:DateTime"/>
      </xsd:simpleType>
    </xsd:element>
    <xsd:element name="MeetingDateAndTime" ma:index="12" ma:displayName="Mødedato og tid" ma:description="Sammensat felt med mødedato samt start og slut tid" ma:internalName="MeetingDateAndTime">
      <xsd:simpleType>
        <xsd:restriction base="dms:Text"/>
      </xsd:simpleType>
    </xsd:element>
    <xsd:element name="AgendaId" ma:index="13" ma:displayName="Dagsorden id" ma:description="Dagsorden id fra Acadre MM" ma:internalName="AgendaId">
      <xsd:simpleType>
        <xsd:restriction base="dms:Unknown"/>
      </xsd:simpleType>
    </xsd:element>
    <xsd:element name="AccessLevel" ma:index="14" ma:displayName="Adgangsniveau" ma:description="Adgangsniveau for dagsorden, bilag eller sagsakt" ma:hidden="true" ma:internalName="AccessLevel">
      <xsd:simpleType>
        <xsd:restriction base="dms:Unknown"/>
      </xsd:simpleType>
    </xsd:element>
    <xsd:element name="AccessLevelName" ma:index="15" ma:displayName="Adgang" ma:description="Adgangsniveau for dagsorden, bilag eller sagsakt" ma:hidden="true" ma:internalName="AccessLevelName">
      <xsd:simpleType>
        <xsd:restriction base="dms:Text"/>
      </xsd:simpleType>
    </xsd:element>
    <xsd:element name="AgendaAccessLevelName" ma:index="16" ma:displayName="Dagsorden adgang" ma:description="Dagsordenmappe adgangsnavn" ma:internalName="AgendaAccessLevelName">
      <xsd:simpleType>
        <xsd:restriction base="dms:Text"/>
      </xsd:simpleType>
    </xsd:element>
    <xsd:element name="UNC" ma:index="17" ma:displayName="Bilagsid" ma:description="Bilagsid fra CM" ma:internalName="UNC">
      <xsd:simpleType>
        <xsd:restriction base="dms:Unknown"/>
      </xsd:simpleType>
    </xsd:element>
    <xsd:element name="PWDescription" ma:index="18" ma:displayName="Beskrivelse" ma:description="Generel beskrivelse" ma:internalName="PWDescription">
      <xsd:simpleType>
        <xsd:restriction base="dms:Note">
          <xsd:maxLength value="255"/>
        </xsd:restriction>
      </xsd:simpleType>
    </xsd:element>
    <xsd:element name="FusionId" ma:index="19" ma:displayName="Fusionid" ma:description="Fusionid for bilag og sagsindblik" ma:internalName="FusionId">
      <xsd:simpleType>
        <xsd:restriction base="dms:Unknown"/>
      </xsd:simpleType>
    </xsd:element>
    <xsd:element name="PWFileType" ma:index="20" ma:displayName="Filtype" ma:description="Filtype for dagsorden, bilag og sagsindblik" ma:internalName="PWFileType">
      <xsd:simpleType>
        <xsd:restriction base="dms:Text"/>
      </xsd:simpleType>
    </xsd:element>
    <xsd:element name="SortOrder" ma:index="21" ma:displayName="Sorteringsrækkefølge" ma:description="Sorteringsrækkefølge fra Acadre MM" ma:internalName="SortOrder">
      <xsd:simpleType>
        <xsd:restriction base="dms:Unknown"/>
      </xsd:simpleType>
    </xsd:element>
    <xsd:element name="EnclosureFileNumber" ma:index="22" ma:displayName="Bilagsnummer" ma:description="Fil-/journalnummer for bilag" ma:internalName="EnclosureFileNumber">
      <xsd:simpleType>
        <xsd:restriction base="dms:Text"/>
      </xsd:simpleType>
    </xsd:element>
    <xsd:element name="EnclosureType" ma:index="23" ma:displayName="Bilagstype" ma:description="Bilagstype" ma:internalName="EnclosureType">
      <xsd:simpleType>
        <xsd:restriction base="dms:Text"/>
      </xsd:simpleType>
    </xsd:element>
    <xsd:element name="DocumentType" ma:index="24" ma:displayName="Dokument Type" ma:description="Indeholder samme værdi som Content Type, med kan benyttes i diverse filtre" ma:hidden="true" ma:internalName="Documen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1F71C8-F0EB-43DF-B562-B49B062B4D7C}"/>
</file>

<file path=customXml/itemProps2.xml><?xml version="1.0" encoding="utf-8"?>
<ds:datastoreItem xmlns:ds="http://schemas.openxmlformats.org/officeDocument/2006/customXml" ds:itemID="{20C716A1-DAB2-4CCA-8548-A507A69EBCA7}"/>
</file>

<file path=customXml/itemProps3.xml><?xml version="1.0" encoding="utf-8"?>
<ds:datastoreItem xmlns:ds="http://schemas.openxmlformats.org/officeDocument/2006/customXml" ds:itemID="{3612D9C1-DE0A-44B8-8544-96D7544F43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Varde Kommune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UKF-11-09-2017 - Bilag 678.05 Oversigt over bevillingertilskud i 2017 - kulturpuljen</dc:title>
  <dc:creator>Gitte Gade</dc:creator>
  <cp:lastModifiedBy>Signe Mejstrup Sørensen</cp:lastModifiedBy>
  <cp:lastPrinted>2017-03-15T12:53:12Z</cp:lastPrinted>
  <dcterms:created xsi:type="dcterms:W3CDTF">2013-10-21T06:52:13Z</dcterms:created>
  <dcterms:modified xsi:type="dcterms:W3CDTF">2017-08-30T06:39:59Z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0x0101003D7BFBD5F481E14985D820F2A1C38BC800C867DCA9723D5D41B98144D00A8161C2</vt:lpwstr>
  </property>
</Properties>
</file>